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gan/Desktop/"/>
    </mc:Choice>
  </mc:AlternateContent>
  <xr:revisionPtr revIDLastSave="0" documentId="13_ncr:1_{29A19EC3-8E38-F741-8148-F9CF12DAD3DE}" xr6:coauthVersionLast="47" xr6:coauthVersionMax="47" xr10:uidLastSave="{00000000-0000-0000-0000-000000000000}"/>
  <bookViews>
    <workbookView xWindow="0" yWindow="500" windowWidth="25600" windowHeight="15500" xr2:uid="{971BEAE3-A448-2D41-951B-66395E59C979}"/>
  </bookViews>
  <sheets>
    <sheet name="What can I spend formu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0" i="1" l="1"/>
  <c r="AR21" i="1" s="1"/>
  <c r="BV23" i="1"/>
  <c r="BU23" i="1"/>
  <c r="BT23" i="1"/>
  <c r="BS23" i="1"/>
  <c r="BQ23" i="1"/>
  <c r="BP23" i="1"/>
  <c r="BO23" i="1"/>
  <c r="BN23" i="1"/>
  <c r="BM23" i="1"/>
  <c r="BL23" i="1"/>
  <c r="BJ23" i="1"/>
  <c r="BI23" i="1"/>
  <c r="BH23" i="1"/>
  <c r="BG23" i="1"/>
  <c r="BF23" i="1"/>
  <c r="BE23" i="1"/>
  <c r="BC23" i="1"/>
  <c r="BB23" i="1"/>
  <c r="BA23" i="1"/>
  <c r="AZ23" i="1"/>
  <c r="AY23" i="1"/>
  <c r="AX23" i="1"/>
  <c r="AS23" i="1"/>
  <c r="AP23" i="1"/>
  <c r="AN23" i="1"/>
  <c r="AM23" i="1"/>
  <c r="AL23" i="1"/>
  <c r="AK23" i="1"/>
  <c r="AJ23" i="1"/>
  <c r="AI23" i="1"/>
  <c r="AG23" i="1"/>
  <c r="AF23" i="1"/>
  <c r="AE23" i="1"/>
  <c r="AD23" i="1"/>
  <c r="AC23" i="1"/>
  <c r="AB23" i="1"/>
  <c r="Z23" i="1"/>
  <c r="Y23" i="1"/>
  <c r="X23" i="1"/>
  <c r="W23" i="1"/>
  <c r="V23" i="1"/>
  <c r="U23" i="1"/>
  <c r="AV23" i="1"/>
  <c r="AU23" i="1"/>
  <c r="AT23" i="1"/>
  <c r="S23" i="1"/>
  <c r="T17" i="1" s="1"/>
  <c r="R23" i="1"/>
  <c r="Q23" i="1"/>
  <c r="P23" i="1"/>
  <c r="O23" i="1"/>
  <c r="N23" i="1"/>
  <c r="AO22" i="1"/>
  <c r="AP22" i="1" s="1"/>
  <c r="AH22" i="1"/>
  <c r="AI22" i="1" s="1"/>
  <c r="AJ22" i="1" s="1"/>
  <c r="AK22" i="1" s="1"/>
  <c r="AL22" i="1" s="1"/>
  <c r="AM22" i="1" s="1"/>
  <c r="AN22" i="1" s="1"/>
  <c r="AA22" i="1"/>
  <c r="AB22" i="1" s="1"/>
  <c r="AC22" i="1" s="1"/>
  <c r="AD22" i="1" s="1"/>
  <c r="AE22" i="1" s="1"/>
  <c r="AF22" i="1" s="1"/>
  <c r="AG22" i="1" s="1"/>
  <c r="T22" i="1"/>
  <c r="U22" i="1" s="1"/>
  <c r="V22" i="1" s="1"/>
  <c r="W22" i="1" s="1"/>
  <c r="X22" i="1" s="1"/>
  <c r="Y22" i="1" s="1"/>
  <c r="Z22" i="1" s="1"/>
  <c r="M22" i="1"/>
  <c r="M20" i="1" s="1"/>
  <c r="M21" i="1" s="1"/>
  <c r="BS22" i="1"/>
  <c r="BT22" i="1" s="1"/>
  <c r="BU22" i="1" s="1"/>
  <c r="BV22" i="1" s="1"/>
  <c r="BL22" i="1"/>
  <c r="BM22" i="1" s="1"/>
  <c r="BN22" i="1" s="1"/>
  <c r="BO22" i="1" s="1"/>
  <c r="BP22" i="1" s="1"/>
  <c r="BQ22" i="1" s="1"/>
  <c r="BE22" i="1"/>
  <c r="BF22" i="1" s="1"/>
  <c r="BG22" i="1" s="1"/>
  <c r="BH22" i="1" s="1"/>
  <c r="BI22" i="1" s="1"/>
  <c r="BJ22" i="1" s="1"/>
  <c r="AX22" i="1"/>
  <c r="AY22" i="1" s="1"/>
  <c r="AZ22" i="1" s="1"/>
  <c r="BA22" i="1" s="1"/>
  <c r="BB22" i="1" s="1"/>
  <c r="BC22" i="1" s="1"/>
  <c r="AS22" i="1"/>
  <c r="AT22" i="1" s="1"/>
  <c r="AU22" i="1" s="1"/>
  <c r="AV22" i="1" s="1"/>
  <c r="AS18" i="1"/>
  <c r="AT18" i="1" s="1"/>
  <c r="N18" i="1"/>
  <c r="O18" i="1" s="1"/>
  <c r="P18" i="1" s="1"/>
  <c r="C7" i="1"/>
  <c r="C8" i="1" s="1"/>
  <c r="AW17" i="1" l="1"/>
  <c r="AX17" i="1" s="1"/>
  <c r="AY17" i="1" s="1"/>
  <c r="AZ17" i="1" s="1"/>
  <c r="BA17" i="1" s="1"/>
  <c r="U17" i="1"/>
  <c r="V17" i="1" s="1"/>
  <c r="W17" i="1" s="1"/>
  <c r="X17" i="1" s="1"/>
  <c r="AU18" i="1"/>
  <c r="AT20" i="1"/>
  <c r="AT21" i="1" s="1"/>
  <c r="AS20" i="1"/>
  <c r="AS21" i="1" s="1"/>
  <c r="N22" i="1"/>
  <c r="AU20" i="1"/>
  <c r="AU21" i="1" s="1"/>
  <c r="AV18" i="1"/>
  <c r="AV20" i="1" s="1"/>
  <c r="AV21" i="1" s="1"/>
  <c r="Q18" i="1"/>
  <c r="AW18" i="1" l="1"/>
  <c r="AX18" i="1" s="1"/>
  <c r="AY18" i="1" s="1"/>
  <c r="O22" i="1"/>
  <c r="N20" i="1"/>
  <c r="N21" i="1" s="1"/>
  <c r="R18" i="1"/>
  <c r="BB17" i="1"/>
  <c r="Y17" i="1"/>
  <c r="Z17" i="1" s="1"/>
  <c r="AX20" i="1" l="1"/>
  <c r="AX21" i="1" s="1"/>
  <c r="AA17" i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AN17" i="1" s="1"/>
  <c r="AO17" i="1" s="1"/>
  <c r="AP17" i="1" s="1"/>
  <c r="AW20" i="1"/>
  <c r="AW21" i="1" s="1"/>
  <c r="O20" i="1"/>
  <c r="O21" i="1" s="1"/>
  <c r="P22" i="1"/>
  <c r="AZ18" i="1"/>
  <c r="AY20" i="1"/>
  <c r="AY21" i="1" s="1"/>
  <c r="S18" i="1"/>
  <c r="BC17" i="1"/>
  <c r="BD17" i="1" s="1"/>
  <c r="BE17" i="1" s="1"/>
  <c r="BF17" i="1" s="1"/>
  <c r="BG17" i="1" s="1"/>
  <c r="BH17" i="1" s="1"/>
  <c r="BI17" i="1" s="1"/>
  <c r="BJ17" i="1" s="1"/>
  <c r="BK17" i="1" s="1"/>
  <c r="BL17" i="1" s="1"/>
  <c r="BM17" i="1" s="1"/>
  <c r="BN17" i="1" s="1"/>
  <c r="BO17" i="1" s="1"/>
  <c r="BP17" i="1" s="1"/>
  <c r="BQ17" i="1" s="1"/>
  <c r="BR17" i="1" s="1"/>
  <c r="BS17" i="1" s="1"/>
  <c r="BT17" i="1" s="1"/>
  <c r="BU17" i="1" s="1"/>
  <c r="BV17" i="1" s="1"/>
  <c r="Q22" i="1" l="1"/>
  <c r="P20" i="1"/>
  <c r="P21" i="1" s="1"/>
  <c r="BA18" i="1"/>
  <c r="AZ20" i="1"/>
  <c r="AZ21" i="1" s="1"/>
  <c r="R22" i="1" l="1"/>
  <c r="Q20" i="1"/>
  <c r="Q21" i="1" s="1"/>
  <c r="BB18" i="1"/>
  <c r="BA20" i="1"/>
  <c r="BA21" i="1" s="1"/>
  <c r="S22" i="1" l="1"/>
  <c r="R20" i="1"/>
  <c r="R21" i="1" s="1"/>
  <c r="BC18" i="1"/>
  <c r="BB20" i="1"/>
  <c r="BB21" i="1" s="1"/>
  <c r="T18" i="1" l="1"/>
  <c r="S20" i="1"/>
  <c r="S21" i="1" s="1"/>
  <c r="BD18" i="1"/>
  <c r="BC20" i="1"/>
  <c r="BC21" i="1" s="1"/>
  <c r="U18" i="1" l="1"/>
  <c r="T20" i="1"/>
  <c r="T21" i="1" s="1"/>
  <c r="BE18" i="1"/>
  <c r="BD20" i="1"/>
  <c r="BD21" i="1" s="1"/>
  <c r="U20" i="1" l="1"/>
  <c r="U21" i="1" s="1"/>
  <c r="V18" i="1"/>
  <c r="BE20" i="1"/>
  <c r="BE21" i="1" s="1"/>
  <c r="BF18" i="1"/>
  <c r="W18" i="1" l="1"/>
  <c r="V20" i="1"/>
  <c r="V21" i="1" s="1"/>
  <c r="BG18" i="1"/>
  <c r="BF20" i="1"/>
  <c r="BF21" i="1" s="1"/>
  <c r="X18" i="1" l="1"/>
  <c r="W20" i="1"/>
  <c r="W21" i="1" s="1"/>
  <c r="BH18" i="1"/>
  <c r="BG20" i="1"/>
  <c r="BG21" i="1" s="1"/>
  <c r="Y18" i="1" l="1"/>
  <c r="X20" i="1"/>
  <c r="X21" i="1" s="1"/>
  <c r="BI18" i="1"/>
  <c r="BH20" i="1"/>
  <c r="BH21" i="1" s="1"/>
  <c r="Z18" i="1" l="1"/>
  <c r="Y20" i="1"/>
  <c r="Y21" i="1" s="1"/>
  <c r="BJ18" i="1"/>
  <c r="BI20" i="1"/>
  <c r="BI21" i="1" s="1"/>
  <c r="Z20" i="1" l="1"/>
  <c r="Z21" i="1" s="1"/>
  <c r="AA18" i="1"/>
  <c r="BK18" i="1"/>
  <c r="BJ20" i="1"/>
  <c r="BJ21" i="1" s="1"/>
  <c r="AA20" i="1" l="1"/>
  <c r="AA21" i="1" s="1"/>
  <c r="AB18" i="1"/>
  <c r="BL18" i="1"/>
  <c r="BK20" i="1"/>
  <c r="BK21" i="1" s="1"/>
  <c r="AB20" i="1" l="1"/>
  <c r="AB21" i="1" s="1"/>
  <c r="AC18" i="1"/>
  <c r="BL20" i="1"/>
  <c r="BL21" i="1" s="1"/>
  <c r="BM18" i="1"/>
  <c r="AD18" i="1" l="1"/>
  <c r="AC20" i="1"/>
  <c r="AC21" i="1" s="1"/>
  <c r="BN18" i="1"/>
  <c r="BM20" i="1"/>
  <c r="BM21" i="1" s="1"/>
  <c r="AE18" i="1" l="1"/>
  <c r="AD20" i="1"/>
  <c r="AD21" i="1" s="1"/>
  <c r="BO18" i="1"/>
  <c r="BN20" i="1"/>
  <c r="BN21" i="1" s="1"/>
  <c r="AF18" i="1" l="1"/>
  <c r="AE20" i="1"/>
  <c r="AE21" i="1" s="1"/>
  <c r="BP18" i="1"/>
  <c r="BO20" i="1"/>
  <c r="BO21" i="1" s="1"/>
  <c r="AG18" i="1" l="1"/>
  <c r="AF20" i="1"/>
  <c r="AF21" i="1" s="1"/>
  <c r="BQ18" i="1"/>
  <c r="BR18" i="1" s="1"/>
  <c r="BS18" i="1" s="1"/>
  <c r="BP20" i="1"/>
  <c r="BP21" i="1" s="1"/>
  <c r="BT18" i="1" l="1"/>
  <c r="BS20" i="1"/>
  <c r="BS21" i="1" s="1"/>
  <c r="AH18" i="1"/>
  <c r="AG20" i="1"/>
  <c r="AG21" i="1" s="1"/>
  <c r="BR20" i="1"/>
  <c r="BR21" i="1" s="1"/>
  <c r="BQ20" i="1"/>
  <c r="BQ21" i="1" s="1"/>
  <c r="BU18" i="1" l="1"/>
  <c r="BT20" i="1"/>
  <c r="BT21" i="1" s="1"/>
  <c r="AH20" i="1"/>
  <c r="AH21" i="1" s="1"/>
  <c r="AI18" i="1"/>
  <c r="BV18" i="1" l="1"/>
  <c r="BV20" i="1" s="1"/>
  <c r="BV21" i="1" s="1"/>
  <c r="BU20" i="1"/>
  <c r="BU21" i="1" s="1"/>
  <c r="AJ18" i="1"/>
  <c r="AI20" i="1"/>
  <c r="AI21" i="1" s="1"/>
  <c r="AJ20" i="1" l="1"/>
  <c r="AJ21" i="1" s="1"/>
  <c r="AK18" i="1"/>
  <c r="AL18" i="1" l="1"/>
  <c r="AK20" i="1"/>
  <c r="AK21" i="1" s="1"/>
  <c r="AM18" i="1" l="1"/>
  <c r="AL20" i="1"/>
  <c r="AL21" i="1" s="1"/>
  <c r="AN18" i="1" l="1"/>
  <c r="AM20" i="1"/>
  <c r="AM21" i="1" s="1"/>
  <c r="AO18" i="1" l="1"/>
  <c r="AN20" i="1"/>
  <c r="AN21" i="1" s="1"/>
  <c r="AO20" i="1" l="1"/>
  <c r="AO21" i="1" s="1"/>
  <c r="AP18" i="1"/>
  <c r="AP20" i="1" s="1"/>
  <c r="AP21" i="1" s="1"/>
</calcChain>
</file>

<file path=xl/sharedStrings.xml><?xml version="1.0" encoding="utf-8"?>
<sst xmlns="http://schemas.openxmlformats.org/spreadsheetml/2006/main" count="103" uniqueCount="36">
  <si>
    <t>Variables</t>
  </si>
  <si>
    <t>Test values</t>
  </si>
  <si>
    <t>Notes</t>
  </si>
  <si>
    <t>T</t>
  </si>
  <si>
    <t>Total spendable in a month (Spendable = Budgeted - Bills &amp; Subscriptions)</t>
  </si>
  <si>
    <t>S</t>
  </si>
  <si>
    <t>DmL</t>
  </si>
  <si>
    <t>DwL</t>
  </si>
  <si>
    <t>Wb</t>
  </si>
  <si>
    <t>Db</t>
  </si>
  <si>
    <t>Daily Spendable/Allocated (This figure is likely to change each day based on spending)</t>
  </si>
  <si>
    <t>Dw</t>
  </si>
  <si>
    <t>Sw</t>
  </si>
  <si>
    <t>Total amount spent this month (only changed weekly. Is used to calculate weekly spendable (Wb)) (Not to be mistaken with what is actually shown on the chart)</t>
  </si>
  <si>
    <t>Weekly Spendable/allocated (This figure is likely to change each week based on spending) Only changes at the start of the week</t>
  </si>
  <si>
    <t>Amount of days in a defined week (Monday to Sunday. First week of the month = first day to first Sunday. Last week of the month = Last Monday to last day.)</t>
  </si>
  <si>
    <t>November</t>
  </si>
  <si>
    <t>December</t>
  </si>
  <si>
    <t>Monday</t>
  </si>
  <si>
    <t>Tuesday</t>
  </si>
  <si>
    <t>Wednesday</t>
  </si>
  <si>
    <t>Thursday</t>
  </si>
  <si>
    <t>Friday</t>
  </si>
  <si>
    <t>Saturday</t>
  </si>
  <si>
    <t>Sunday</t>
  </si>
  <si>
    <t>Total spent each day</t>
  </si>
  <si>
    <t>Date</t>
  </si>
  <si>
    <t>Day</t>
  </si>
  <si>
    <t>Week 1</t>
  </si>
  <si>
    <t>Week 2</t>
  </si>
  <si>
    <t>Week 3</t>
  </si>
  <si>
    <t>Week 4</t>
  </si>
  <si>
    <t>Week 5</t>
  </si>
  <si>
    <r>
      <t xml:space="preserve">Amount of days left in the month. </t>
    </r>
    <r>
      <rPr>
        <sz val="12"/>
        <color rgb="FFFF0000"/>
        <rFont val="Calibri (Body)"/>
      </rPr>
      <t>Always calculate at the start of each week</t>
    </r>
    <r>
      <rPr>
        <sz val="12"/>
        <color theme="1"/>
        <rFont val="Calibri"/>
        <family val="2"/>
        <scheme val="minor"/>
      </rPr>
      <t>. e.g. week 1 DmL = total days in month, week 2 DmL = Total days in month - Week 1 . DmL should remain constant for each week as it only needs to be calculated at the start of each week</t>
    </r>
  </si>
  <si>
    <r>
      <t xml:space="preserve">Amount of days left in the week. </t>
    </r>
    <r>
      <rPr>
        <sz val="12"/>
        <color rgb="FFFF0000"/>
        <rFont val="Calibri (Body)"/>
      </rPr>
      <t>Calculated daily</t>
    </r>
  </si>
  <si>
    <r>
      <t>Amount spent in the week (</t>
    </r>
    <r>
      <rPr>
        <sz val="12"/>
        <color rgb="FFFF0000"/>
        <rFont val="Calibri (Body)"/>
      </rPr>
      <t>Calculated each day</t>
    </r>
    <r>
      <rPr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</si>
</sst>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3" borderId="0" xfId="0" applyFill="1"/>
    <xf numFmtId="14" fontId="0" fillId="2" borderId="0" xfId="0" applyNumberFormat="1" applyFill="1"/>
    <xf numFmtId="0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2" fontId="0" fillId="3" borderId="0" xfId="0" applyNumberForma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4" fontId="1" fillId="2" borderId="6" xfId="0" applyNumberFormat="1" applyFont="1" applyFill="1" applyBorder="1"/>
    <xf numFmtId="14" fontId="1" fillId="2" borderId="0" xfId="0" applyNumberFormat="1" applyFont="1" applyFill="1" applyBorder="1"/>
    <xf numFmtId="14" fontId="1" fillId="2" borderId="7" xfId="0" applyNumberFormat="1" applyFont="1" applyFill="1" applyBorder="1"/>
    <xf numFmtId="0" fontId="0" fillId="2" borderId="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0" fillId="3" borderId="6" xfId="0" applyFill="1" applyBorder="1"/>
    <xf numFmtId="0" fontId="0" fillId="3" borderId="0" xfId="0" applyFill="1" applyBorder="1"/>
    <xf numFmtId="0" fontId="0" fillId="3" borderId="7" xfId="0" applyFill="1" applyBorder="1"/>
    <xf numFmtId="14" fontId="1" fillId="2" borderId="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14" fontId="1" fillId="2" borderId="7" xfId="0" applyNumberFormat="1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DAFC9-7C13-7040-87DB-A0CCFAA131E5}">
  <dimension ref="A1:BW26"/>
  <sheetViews>
    <sheetView tabSelected="1" workbookViewId="0"/>
  </sheetViews>
  <sheetFormatPr baseColWidth="10" defaultRowHeight="16" x14ac:dyDescent="0.2"/>
  <cols>
    <col min="1" max="1" width="0.83203125" style="1" customWidth="1"/>
    <col min="2" max="2" width="10.83203125" style="1"/>
    <col min="3" max="3" width="12.1640625" style="1" bestFit="1" customWidth="1"/>
    <col min="4" max="4" width="0.83203125" style="1" customWidth="1"/>
    <col min="5" max="6" width="10.83203125" style="1"/>
    <col min="7" max="7" width="10.83203125" style="1" customWidth="1"/>
    <col min="8" max="8" width="0.1640625" style="1" customWidth="1"/>
    <col min="9" max="10" width="10.83203125" style="1" customWidth="1"/>
    <col min="11" max="11" width="12.83203125" style="1" customWidth="1"/>
    <col min="12" max="12" width="0.83203125" style="1" customWidth="1"/>
    <col min="13" max="19" width="11.6640625" style="1" bestFit="1" customWidth="1"/>
    <col min="20" max="42" width="10.83203125" style="1"/>
    <col min="43" max="43" width="0.83203125" style="1" customWidth="1"/>
    <col min="44" max="74" width="10.83203125" style="1"/>
    <col min="75" max="75" width="0.83203125" style="1" customWidth="1"/>
    <col min="76" max="16384" width="10.83203125" style="1"/>
  </cols>
  <sheetData>
    <row r="1" spans="1:75" ht="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75" ht="19" x14ac:dyDescent="0.25">
      <c r="A2" s="2"/>
      <c r="B2" s="8" t="s">
        <v>0</v>
      </c>
      <c r="C2" s="8" t="s">
        <v>1</v>
      </c>
      <c r="D2" s="8"/>
      <c r="E2" s="39" t="s">
        <v>2</v>
      </c>
      <c r="F2" s="39"/>
      <c r="G2" s="39"/>
      <c r="H2" s="39"/>
      <c r="I2" s="39"/>
      <c r="J2" s="39"/>
      <c r="K2" s="39"/>
      <c r="L2" s="2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3"/>
    </row>
    <row r="3" spans="1:75" ht="19" x14ac:dyDescent="0.2">
      <c r="A3" s="2"/>
      <c r="B3" s="9" t="s">
        <v>3</v>
      </c>
      <c r="C3" s="33">
        <v>3000</v>
      </c>
      <c r="D3" s="10"/>
      <c r="E3" s="37" t="s">
        <v>4</v>
      </c>
      <c r="F3" s="37"/>
      <c r="G3" s="37"/>
      <c r="H3" s="37"/>
      <c r="I3" s="37"/>
      <c r="J3" s="37"/>
      <c r="K3" s="37"/>
      <c r="L3" s="2"/>
    </row>
    <row r="4" spans="1:75" ht="32" customHeight="1" x14ac:dyDescent="0.2">
      <c r="A4" s="2"/>
      <c r="B4" s="9" t="s">
        <v>5</v>
      </c>
      <c r="C4" s="33">
        <v>2900</v>
      </c>
      <c r="D4" s="10"/>
      <c r="E4" s="37" t="s">
        <v>13</v>
      </c>
      <c r="F4" s="37"/>
      <c r="G4" s="37"/>
      <c r="H4" s="37"/>
      <c r="I4" s="37"/>
      <c r="J4" s="37"/>
      <c r="K4" s="37"/>
      <c r="L4" s="2"/>
    </row>
    <row r="5" spans="1:75" ht="63" customHeight="1" x14ac:dyDescent="0.2">
      <c r="A5" s="2"/>
      <c r="B5" s="9" t="s">
        <v>6</v>
      </c>
      <c r="C5" s="33">
        <v>8</v>
      </c>
      <c r="D5" s="10"/>
      <c r="E5" s="37" t="s">
        <v>33</v>
      </c>
      <c r="F5" s="37"/>
      <c r="G5" s="37"/>
      <c r="H5" s="37"/>
      <c r="I5" s="37"/>
      <c r="J5" s="37"/>
      <c r="K5" s="37"/>
      <c r="L5" s="2"/>
    </row>
    <row r="6" spans="1:75" ht="19" x14ac:dyDescent="0.2">
      <c r="A6" s="2"/>
      <c r="B6" s="9" t="s">
        <v>7</v>
      </c>
      <c r="C6" s="33">
        <v>3</v>
      </c>
      <c r="D6" s="10"/>
      <c r="E6" s="37" t="s">
        <v>34</v>
      </c>
      <c r="F6" s="37"/>
      <c r="G6" s="37"/>
      <c r="H6" s="37"/>
      <c r="I6" s="37"/>
      <c r="J6" s="37"/>
      <c r="K6" s="37"/>
      <c r="L6" s="2"/>
    </row>
    <row r="7" spans="1:75" ht="34" customHeight="1" x14ac:dyDescent="0.2">
      <c r="A7" s="2"/>
      <c r="B7" s="9" t="s">
        <v>8</v>
      </c>
      <c r="C7" s="33">
        <f>(C3-C4)/C5*C9</f>
        <v>87.5</v>
      </c>
      <c r="D7" s="10"/>
      <c r="E7" s="37" t="s">
        <v>14</v>
      </c>
      <c r="F7" s="37"/>
      <c r="G7" s="37"/>
      <c r="H7" s="37"/>
      <c r="I7" s="37"/>
      <c r="J7" s="37"/>
      <c r="K7" s="37"/>
      <c r="L7" s="2"/>
    </row>
    <row r="8" spans="1:75" ht="32" customHeight="1" x14ac:dyDescent="0.2">
      <c r="A8" s="2"/>
      <c r="B8" s="9" t="s">
        <v>9</v>
      </c>
      <c r="C8" s="33">
        <f>(C7-C10)/C6</f>
        <v>29.166666666666668</v>
      </c>
      <c r="D8" s="10"/>
      <c r="E8" s="37" t="s">
        <v>10</v>
      </c>
      <c r="F8" s="37"/>
      <c r="G8" s="37"/>
      <c r="H8" s="37"/>
      <c r="I8" s="37"/>
      <c r="J8" s="37"/>
      <c r="K8" s="37"/>
      <c r="L8" s="2"/>
    </row>
    <row r="9" spans="1:75" ht="35" customHeight="1" x14ac:dyDescent="0.2">
      <c r="A9" s="2"/>
      <c r="B9" s="9" t="s">
        <v>11</v>
      </c>
      <c r="C9" s="33">
        <v>7</v>
      </c>
      <c r="D9" s="10"/>
      <c r="E9" s="37" t="s">
        <v>15</v>
      </c>
      <c r="F9" s="37"/>
      <c r="G9" s="37"/>
      <c r="H9" s="37"/>
      <c r="I9" s="37"/>
      <c r="J9" s="37"/>
      <c r="K9" s="37"/>
      <c r="L9" s="2"/>
    </row>
    <row r="10" spans="1:75" ht="19" x14ac:dyDescent="0.2">
      <c r="A10" s="2"/>
      <c r="B10" s="9" t="s">
        <v>12</v>
      </c>
      <c r="C10" s="33">
        <v>0</v>
      </c>
      <c r="D10" s="10"/>
      <c r="E10" s="37" t="s">
        <v>35</v>
      </c>
      <c r="F10" s="37"/>
      <c r="G10" s="37"/>
      <c r="H10" s="37"/>
      <c r="I10" s="37"/>
      <c r="J10" s="37"/>
      <c r="K10" s="37"/>
      <c r="L10" s="2"/>
    </row>
    <row r="11" spans="1:75" ht="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</row>
    <row r="12" spans="1:75" ht="16" customHeight="1" x14ac:dyDescent="0.2">
      <c r="L12" s="2"/>
      <c r="M12" s="38" t="s">
        <v>16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2"/>
      <c r="AR12" s="38" t="s">
        <v>17</v>
      </c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2"/>
    </row>
    <row r="13" spans="1:75" ht="16" customHeight="1" x14ac:dyDescent="0.2">
      <c r="L13" s="2"/>
      <c r="M13" s="34" t="s">
        <v>28</v>
      </c>
      <c r="N13" s="35"/>
      <c r="O13" s="35"/>
      <c r="P13" s="35"/>
      <c r="Q13" s="35"/>
      <c r="R13" s="35"/>
      <c r="S13" s="36"/>
      <c r="T13" s="34" t="s">
        <v>29</v>
      </c>
      <c r="U13" s="35"/>
      <c r="V13" s="35"/>
      <c r="W13" s="35"/>
      <c r="X13" s="35"/>
      <c r="Y13" s="35"/>
      <c r="Z13" s="35"/>
      <c r="AA13" s="34" t="s">
        <v>30</v>
      </c>
      <c r="AB13" s="35"/>
      <c r="AC13" s="35"/>
      <c r="AD13" s="35"/>
      <c r="AE13" s="35"/>
      <c r="AF13" s="35"/>
      <c r="AG13" s="36"/>
      <c r="AH13" s="34" t="s">
        <v>31</v>
      </c>
      <c r="AI13" s="35"/>
      <c r="AJ13" s="35"/>
      <c r="AK13" s="35"/>
      <c r="AL13" s="35"/>
      <c r="AM13" s="35"/>
      <c r="AN13" s="36"/>
      <c r="AO13" s="34" t="s">
        <v>32</v>
      </c>
      <c r="AP13" s="36"/>
      <c r="AQ13" s="2"/>
      <c r="AR13" s="34" t="s">
        <v>28</v>
      </c>
      <c r="AS13" s="35"/>
      <c r="AT13" s="35"/>
      <c r="AU13" s="35"/>
      <c r="AV13" s="36"/>
      <c r="AW13" s="34" t="s">
        <v>29</v>
      </c>
      <c r="AX13" s="35"/>
      <c r="AY13" s="35"/>
      <c r="AZ13" s="35"/>
      <c r="BA13" s="35"/>
      <c r="BB13" s="35"/>
      <c r="BC13" s="36"/>
      <c r="BD13" s="34" t="s">
        <v>30</v>
      </c>
      <c r="BE13" s="35"/>
      <c r="BF13" s="35"/>
      <c r="BG13" s="35"/>
      <c r="BH13" s="35"/>
      <c r="BI13" s="35"/>
      <c r="BJ13" s="36"/>
      <c r="BK13" s="34" t="s">
        <v>31</v>
      </c>
      <c r="BL13" s="35"/>
      <c r="BM13" s="35"/>
      <c r="BN13" s="35"/>
      <c r="BO13" s="35"/>
      <c r="BP13" s="35"/>
      <c r="BQ13" s="36"/>
      <c r="BR13" s="34" t="s">
        <v>32</v>
      </c>
      <c r="BS13" s="35"/>
      <c r="BT13" s="35"/>
      <c r="BU13" s="35"/>
      <c r="BV13" s="36"/>
      <c r="BW13" s="2"/>
    </row>
    <row r="14" spans="1:75" ht="16" customHeight="1" x14ac:dyDescent="0.2">
      <c r="K14" s="5" t="s">
        <v>27</v>
      </c>
      <c r="L14" s="2"/>
      <c r="M14" s="11" t="s">
        <v>18</v>
      </c>
      <c r="N14" s="12" t="s">
        <v>19</v>
      </c>
      <c r="O14" s="12" t="s">
        <v>20</v>
      </c>
      <c r="P14" s="12" t="s">
        <v>21</v>
      </c>
      <c r="Q14" s="12" t="s">
        <v>22</v>
      </c>
      <c r="R14" s="12" t="s">
        <v>23</v>
      </c>
      <c r="S14" s="13" t="s">
        <v>24</v>
      </c>
      <c r="T14" s="11" t="s">
        <v>18</v>
      </c>
      <c r="U14" s="12" t="s">
        <v>19</v>
      </c>
      <c r="V14" s="12" t="s">
        <v>20</v>
      </c>
      <c r="W14" s="12" t="s">
        <v>21</v>
      </c>
      <c r="X14" s="12" t="s">
        <v>22</v>
      </c>
      <c r="Y14" s="12" t="s">
        <v>23</v>
      </c>
      <c r="Z14" s="13" t="s">
        <v>24</v>
      </c>
      <c r="AA14" s="11" t="s">
        <v>18</v>
      </c>
      <c r="AB14" s="12" t="s">
        <v>19</v>
      </c>
      <c r="AC14" s="12" t="s">
        <v>20</v>
      </c>
      <c r="AD14" s="12" t="s">
        <v>21</v>
      </c>
      <c r="AE14" s="12" t="s">
        <v>22</v>
      </c>
      <c r="AF14" s="12" t="s">
        <v>23</v>
      </c>
      <c r="AG14" s="13" t="s">
        <v>24</v>
      </c>
      <c r="AH14" s="11" t="s">
        <v>18</v>
      </c>
      <c r="AI14" s="12" t="s">
        <v>19</v>
      </c>
      <c r="AJ14" s="12" t="s">
        <v>20</v>
      </c>
      <c r="AK14" s="12" t="s">
        <v>21</v>
      </c>
      <c r="AL14" s="12" t="s">
        <v>22</v>
      </c>
      <c r="AM14" s="12" t="s">
        <v>23</v>
      </c>
      <c r="AN14" s="13" t="s">
        <v>24</v>
      </c>
      <c r="AO14" s="11" t="s">
        <v>18</v>
      </c>
      <c r="AP14" s="13" t="s">
        <v>19</v>
      </c>
      <c r="AQ14" s="2"/>
      <c r="AR14" s="11" t="s">
        <v>20</v>
      </c>
      <c r="AS14" s="12" t="s">
        <v>21</v>
      </c>
      <c r="AT14" s="12" t="s">
        <v>22</v>
      </c>
      <c r="AU14" s="12" t="s">
        <v>23</v>
      </c>
      <c r="AV14" s="13" t="s">
        <v>24</v>
      </c>
      <c r="AW14" s="11" t="s">
        <v>18</v>
      </c>
      <c r="AX14" s="12" t="s">
        <v>19</v>
      </c>
      <c r="AY14" s="12" t="s">
        <v>20</v>
      </c>
      <c r="AZ14" s="12" t="s">
        <v>21</v>
      </c>
      <c r="BA14" s="12" t="s">
        <v>22</v>
      </c>
      <c r="BB14" s="12" t="s">
        <v>23</v>
      </c>
      <c r="BC14" s="13" t="s">
        <v>24</v>
      </c>
      <c r="BD14" s="11" t="s">
        <v>18</v>
      </c>
      <c r="BE14" s="12" t="s">
        <v>19</v>
      </c>
      <c r="BF14" s="12" t="s">
        <v>20</v>
      </c>
      <c r="BG14" s="12" t="s">
        <v>21</v>
      </c>
      <c r="BH14" s="12" t="s">
        <v>22</v>
      </c>
      <c r="BI14" s="12" t="s">
        <v>23</v>
      </c>
      <c r="BJ14" s="13" t="s">
        <v>24</v>
      </c>
      <c r="BK14" s="11" t="s">
        <v>18</v>
      </c>
      <c r="BL14" s="12" t="s">
        <v>19</v>
      </c>
      <c r="BM14" s="12" t="s">
        <v>20</v>
      </c>
      <c r="BN14" s="12" t="s">
        <v>21</v>
      </c>
      <c r="BO14" s="12" t="s">
        <v>22</v>
      </c>
      <c r="BP14" s="12" t="s">
        <v>23</v>
      </c>
      <c r="BQ14" s="13" t="s">
        <v>24</v>
      </c>
      <c r="BR14" s="11" t="s">
        <v>18</v>
      </c>
      <c r="BS14" s="12" t="s">
        <v>19</v>
      </c>
      <c r="BT14" s="12" t="s">
        <v>20</v>
      </c>
      <c r="BU14" s="12" t="s">
        <v>21</v>
      </c>
      <c r="BV14" s="13" t="s">
        <v>22</v>
      </c>
      <c r="BW14" s="2"/>
    </row>
    <row r="15" spans="1:75" x14ac:dyDescent="0.2">
      <c r="K15" s="5" t="s">
        <v>26</v>
      </c>
      <c r="L15" s="2"/>
      <c r="M15" s="14">
        <v>44501</v>
      </c>
      <c r="N15" s="15">
        <v>44502</v>
      </c>
      <c r="O15" s="15">
        <v>44503</v>
      </c>
      <c r="P15" s="15">
        <v>44504</v>
      </c>
      <c r="Q15" s="15">
        <v>44505</v>
      </c>
      <c r="R15" s="15">
        <v>44506</v>
      </c>
      <c r="S15" s="16">
        <v>44507</v>
      </c>
      <c r="T15" s="14">
        <v>44508</v>
      </c>
      <c r="U15" s="15">
        <v>44509</v>
      </c>
      <c r="V15" s="15">
        <v>44510</v>
      </c>
      <c r="W15" s="15">
        <v>44511</v>
      </c>
      <c r="X15" s="15">
        <v>44512</v>
      </c>
      <c r="Y15" s="15">
        <v>44513</v>
      </c>
      <c r="Z15" s="16">
        <v>44514</v>
      </c>
      <c r="AA15" s="14">
        <v>44515</v>
      </c>
      <c r="AB15" s="15">
        <v>44516</v>
      </c>
      <c r="AC15" s="15">
        <v>44517</v>
      </c>
      <c r="AD15" s="15">
        <v>44518</v>
      </c>
      <c r="AE15" s="15">
        <v>44519</v>
      </c>
      <c r="AF15" s="15">
        <v>44520</v>
      </c>
      <c r="AG15" s="16">
        <v>44521</v>
      </c>
      <c r="AH15" s="14">
        <v>44522</v>
      </c>
      <c r="AI15" s="15">
        <v>44523</v>
      </c>
      <c r="AJ15" s="15">
        <v>44524</v>
      </c>
      <c r="AK15" s="15">
        <v>44525</v>
      </c>
      <c r="AL15" s="15">
        <v>44526</v>
      </c>
      <c r="AM15" s="15">
        <v>44527</v>
      </c>
      <c r="AN15" s="16">
        <v>44528</v>
      </c>
      <c r="AO15" s="14">
        <v>44529</v>
      </c>
      <c r="AP15" s="16">
        <v>44530</v>
      </c>
      <c r="AQ15" s="2"/>
      <c r="AR15" s="26">
        <v>44531</v>
      </c>
      <c r="AS15" s="27">
        <v>44532</v>
      </c>
      <c r="AT15" s="27">
        <v>44533</v>
      </c>
      <c r="AU15" s="27">
        <v>44534</v>
      </c>
      <c r="AV15" s="28">
        <v>44535</v>
      </c>
      <c r="AW15" s="26">
        <v>44536</v>
      </c>
      <c r="AX15" s="27">
        <v>44537</v>
      </c>
      <c r="AY15" s="27">
        <v>44538</v>
      </c>
      <c r="AZ15" s="27">
        <v>44539</v>
      </c>
      <c r="BA15" s="27">
        <v>44540</v>
      </c>
      <c r="BB15" s="27">
        <v>44541</v>
      </c>
      <c r="BC15" s="28">
        <v>44542</v>
      </c>
      <c r="BD15" s="26">
        <v>44543</v>
      </c>
      <c r="BE15" s="27">
        <v>44544</v>
      </c>
      <c r="BF15" s="27">
        <v>44545</v>
      </c>
      <c r="BG15" s="27">
        <v>44546</v>
      </c>
      <c r="BH15" s="27">
        <v>44547</v>
      </c>
      <c r="BI15" s="27">
        <v>44548</v>
      </c>
      <c r="BJ15" s="28">
        <v>44549</v>
      </c>
      <c r="BK15" s="26">
        <v>44550</v>
      </c>
      <c r="BL15" s="27">
        <v>44551</v>
      </c>
      <c r="BM15" s="27">
        <v>44552</v>
      </c>
      <c r="BN15" s="27">
        <v>44553</v>
      </c>
      <c r="BO15" s="27">
        <v>44554</v>
      </c>
      <c r="BP15" s="27">
        <v>44555</v>
      </c>
      <c r="BQ15" s="28">
        <v>44556</v>
      </c>
      <c r="BR15" s="26">
        <v>44557</v>
      </c>
      <c r="BS15" s="27">
        <v>44558</v>
      </c>
      <c r="BT15" s="27">
        <v>44559</v>
      </c>
      <c r="BU15" s="27">
        <v>44560</v>
      </c>
      <c r="BV15" s="28">
        <v>44561</v>
      </c>
      <c r="BW15" s="2"/>
    </row>
    <row r="16" spans="1:75" x14ac:dyDescent="0.2">
      <c r="K16" s="5" t="s">
        <v>3</v>
      </c>
      <c r="L16" s="2"/>
      <c r="M16" s="17">
        <v>3000</v>
      </c>
      <c r="N16" s="18">
        <v>3000</v>
      </c>
      <c r="O16" s="18">
        <v>3000</v>
      </c>
      <c r="P16" s="18">
        <v>3000</v>
      </c>
      <c r="Q16" s="18">
        <v>3000</v>
      </c>
      <c r="R16" s="18">
        <v>3000</v>
      </c>
      <c r="S16" s="19">
        <v>3000</v>
      </c>
      <c r="T16" s="17">
        <v>3000</v>
      </c>
      <c r="U16" s="18">
        <v>3000</v>
      </c>
      <c r="V16" s="18">
        <v>3000</v>
      </c>
      <c r="W16" s="18">
        <v>3000</v>
      </c>
      <c r="X16" s="18">
        <v>3000</v>
      </c>
      <c r="Y16" s="18">
        <v>3000</v>
      </c>
      <c r="Z16" s="19">
        <v>3000</v>
      </c>
      <c r="AA16" s="17">
        <v>3000</v>
      </c>
      <c r="AB16" s="18">
        <v>3000</v>
      </c>
      <c r="AC16" s="18">
        <v>3000</v>
      </c>
      <c r="AD16" s="18">
        <v>3000</v>
      </c>
      <c r="AE16" s="18">
        <v>3000</v>
      </c>
      <c r="AF16" s="18">
        <v>3000</v>
      </c>
      <c r="AG16" s="19">
        <v>3000</v>
      </c>
      <c r="AH16" s="17">
        <v>3000</v>
      </c>
      <c r="AI16" s="18">
        <v>3000</v>
      </c>
      <c r="AJ16" s="18">
        <v>3000</v>
      </c>
      <c r="AK16" s="18">
        <v>3000</v>
      </c>
      <c r="AL16" s="18">
        <v>3000</v>
      </c>
      <c r="AM16" s="18">
        <v>3000</v>
      </c>
      <c r="AN16" s="19">
        <v>3000</v>
      </c>
      <c r="AO16" s="17">
        <v>3000</v>
      </c>
      <c r="AP16" s="19">
        <v>3000</v>
      </c>
      <c r="AQ16" s="2"/>
      <c r="AR16" s="17">
        <v>3000</v>
      </c>
      <c r="AS16" s="18">
        <v>3000</v>
      </c>
      <c r="AT16" s="18">
        <v>3000</v>
      </c>
      <c r="AU16" s="18">
        <v>3000</v>
      </c>
      <c r="AV16" s="19">
        <v>3000</v>
      </c>
      <c r="AW16" s="17">
        <v>3000</v>
      </c>
      <c r="AX16" s="18">
        <v>3000</v>
      </c>
      <c r="AY16" s="18">
        <v>3000</v>
      </c>
      <c r="AZ16" s="18">
        <v>3000</v>
      </c>
      <c r="BA16" s="18">
        <v>3000</v>
      </c>
      <c r="BB16" s="18">
        <v>3000</v>
      </c>
      <c r="BC16" s="19">
        <v>3000</v>
      </c>
      <c r="BD16" s="17">
        <v>3000</v>
      </c>
      <c r="BE16" s="18">
        <v>3000</v>
      </c>
      <c r="BF16" s="18">
        <v>3000</v>
      </c>
      <c r="BG16" s="18">
        <v>3000</v>
      </c>
      <c r="BH16" s="18">
        <v>3000</v>
      </c>
      <c r="BI16" s="18">
        <v>3000</v>
      </c>
      <c r="BJ16" s="19">
        <v>3000</v>
      </c>
      <c r="BK16" s="17">
        <v>3000</v>
      </c>
      <c r="BL16" s="18">
        <v>3000</v>
      </c>
      <c r="BM16" s="18">
        <v>3000</v>
      </c>
      <c r="BN16" s="18">
        <v>3000</v>
      </c>
      <c r="BO16" s="18">
        <v>3000</v>
      </c>
      <c r="BP16" s="18">
        <v>3000</v>
      </c>
      <c r="BQ16" s="19">
        <v>3000</v>
      </c>
      <c r="BR16" s="17">
        <v>3000</v>
      </c>
      <c r="BS16" s="18">
        <v>3000</v>
      </c>
      <c r="BT16" s="18">
        <v>3000</v>
      </c>
      <c r="BU16" s="18">
        <v>3000</v>
      </c>
      <c r="BV16" s="19">
        <v>3000</v>
      </c>
      <c r="BW16" s="2"/>
    </row>
    <row r="17" spans="11:75" x14ac:dyDescent="0.2">
      <c r="K17" s="5" t="s">
        <v>5</v>
      </c>
      <c r="L17" s="2"/>
      <c r="M17" s="17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9">
        <v>0</v>
      </c>
      <c r="T17" s="20">
        <f>S17+S23+S25</f>
        <v>700</v>
      </c>
      <c r="U17" s="18">
        <f>T17</f>
        <v>700</v>
      </c>
      <c r="V17" s="18">
        <f t="shared" ref="V17:Z17" si="0">U17</f>
        <v>700</v>
      </c>
      <c r="W17" s="18">
        <f t="shared" si="0"/>
        <v>700</v>
      </c>
      <c r="X17" s="18">
        <f t="shared" si="0"/>
        <v>700</v>
      </c>
      <c r="Y17" s="18">
        <f t="shared" si="0"/>
        <v>700</v>
      </c>
      <c r="Z17" s="19">
        <f t="shared" si="0"/>
        <v>700</v>
      </c>
      <c r="AA17" s="20">
        <f>Z17+Z23+Z25</f>
        <v>1343.03</v>
      </c>
      <c r="AB17" s="18">
        <f>AA17</f>
        <v>1343.03</v>
      </c>
      <c r="AC17" s="18">
        <f t="shared" ref="AC17:AG17" si="1">AB17</f>
        <v>1343.03</v>
      </c>
      <c r="AD17" s="18">
        <f t="shared" si="1"/>
        <v>1343.03</v>
      </c>
      <c r="AE17" s="18">
        <f t="shared" si="1"/>
        <v>1343.03</v>
      </c>
      <c r="AF17" s="18">
        <f t="shared" si="1"/>
        <v>1343.03</v>
      </c>
      <c r="AG17" s="19">
        <f t="shared" si="1"/>
        <v>1343.03</v>
      </c>
      <c r="AH17" s="20">
        <f>AG17+AG23+AG25</f>
        <v>2112.1</v>
      </c>
      <c r="AI17" s="18">
        <f>AH17</f>
        <v>2112.1</v>
      </c>
      <c r="AJ17" s="18">
        <f t="shared" ref="AJ17:AN17" si="2">AI17</f>
        <v>2112.1</v>
      </c>
      <c r="AK17" s="18">
        <f t="shared" si="2"/>
        <v>2112.1</v>
      </c>
      <c r="AL17" s="18">
        <f t="shared" si="2"/>
        <v>2112.1</v>
      </c>
      <c r="AM17" s="18">
        <f t="shared" si="2"/>
        <v>2112.1</v>
      </c>
      <c r="AN17" s="19">
        <f t="shared" si="2"/>
        <v>2112.1</v>
      </c>
      <c r="AO17" s="20">
        <f>AN17+AN23+AN25</f>
        <v>2703.9799999999996</v>
      </c>
      <c r="AP17" s="19">
        <f>AO17</f>
        <v>2703.9799999999996</v>
      </c>
      <c r="AQ17" s="2"/>
      <c r="AR17" s="17">
        <v>0</v>
      </c>
      <c r="AS17" s="18">
        <v>0</v>
      </c>
      <c r="AT17" s="18">
        <v>0</v>
      </c>
      <c r="AU17" s="18">
        <v>0</v>
      </c>
      <c r="AV17" s="19">
        <v>0</v>
      </c>
      <c r="AW17" s="20">
        <f>AV17+AV23+AV25</f>
        <v>532.51</v>
      </c>
      <c r="AX17" s="18">
        <f>AW17</f>
        <v>532.51</v>
      </c>
      <c r="AY17" s="18">
        <f t="shared" ref="AY17:BC17" si="3">AX17</f>
        <v>532.51</v>
      </c>
      <c r="AZ17" s="18">
        <f t="shared" si="3"/>
        <v>532.51</v>
      </c>
      <c r="BA17" s="18">
        <f t="shared" si="3"/>
        <v>532.51</v>
      </c>
      <c r="BB17" s="18">
        <f t="shared" si="3"/>
        <v>532.51</v>
      </c>
      <c r="BC17" s="19">
        <f t="shared" si="3"/>
        <v>532.51</v>
      </c>
      <c r="BD17" s="20">
        <f>BC17+BC23+BC25</f>
        <v>1287.24</v>
      </c>
      <c r="BE17" s="18">
        <f>BD17</f>
        <v>1287.24</v>
      </c>
      <c r="BF17" s="18">
        <f t="shared" ref="BF17:BJ17" si="4">BE17</f>
        <v>1287.24</v>
      </c>
      <c r="BG17" s="18">
        <f t="shared" si="4"/>
        <v>1287.24</v>
      </c>
      <c r="BH17" s="18">
        <f t="shared" si="4"/>
        <v>1287.24</v>
      </c>
      <c r="BI17" s="18">
        <f t="shared" si="4"/>
        <v>1287.24</v>
      </c>
      <c r="BJ17" s="19">
        <f t="shared" si="4"/>
        <v>1287.24</v>
      </c>
      <c r="BK17" s="20">
        <f>BJ17+BJ23+BJ25</f>
        <v>1287.24</v>
      </c>
      <c r="BL17" s="18">
        <f>BK17</f>
        <v>1287.24</v>
      </c>
      <c r="BM17" s="18">
        <f t="shared" ref="BM17:BQ17" si="5">BL17</f>
        <v>1287.24</v>
      </c>
      <c r="BN17" s="18">
        <f t="shared" si="5"/>
        <v>1287.24</v>
      </c>
      <c r="BO17" s="18">
        <f t="shared" si="5"/>
        <v>1287.24</v>
      </c>
      <c r="BP17" s="18">
        <f t="shared" si="5"/>
        <v>1287.24</v>
      </c>
      <c r="BQ17" s="19">
        <f t="shared" si="5"/>
        <v>1287.24</v>
      </c>
      <c r="BR17" s="20">
        <f>BQ17+BQ23+BQ25</f>
        <v>1287.24</v>
      </c>
      <c r="BS17" s="18">
        <f>BR17</f>
        <v>1287.24</v>
      </c>
      <c r="BT17" s="18">
        <f t="shared" ref="BT17:BV17" si="6">BS17</f>
        <v>1287.24</v>
      </c>
      <c r="BU17" s="18">
        <f t="shared" si="6"/>
        <v>1287.24</v>
      </c>
      <c r="BV17" s="19">
        <f t="shared" si="6"/>
        <v>1287.24</v>
      </c>
      <c r="BW17" s="2"/>
    </row>
    <row r="18" spans="11:75" x14ac:dyDescent="0.2">
      <c r="K18" s="5" t="s">
        <v>6</v>
      </c>
      <c r="L18" s="2"/>
      <c r="M18" s="17">
        <v>30</v>
      </c>
      <c r="N18" s="18">
        <f>M18</f>
        <v>30</v>
      </c>
      <c r="O18" s="18">
        <f t="shared" ref="O18:S18" si="7">N18</f>
        <v>30</v>
      </c>
      <c r="P18" s="18">
        <f t="shared" si="7"/>
        <v>30</v>
      </c>
      <c r="Q18" s="18">
        <f t="shared" si="7"/>
        <v>30</v>
      </c>
      <c r="R18" s="18">
        <f t="shared" si="7"/>
        <v>30</v>
      </c>
      <c r="S18" s="19">
        <f t="shared" si="7"/>
        <v>30</v>
      </c>
      <c r="T18" s="17">
        <f>S18-S22</f>
        <v>23</v>
      </c>
      <c r="U18" s="18">
        <f>T18</f>
        <v>23</v>
      </c>
      <c r="V18" s="18">
        <f t="shared" ref="V18:Z18" si="8">U18</f>
        <v>23</v>
      </c>
      <c r="W18" s="18">
        <f t="shared" si="8"/>
        <v>23</v>
      </c>
      <c r="X18" s="18">
        <f t="shared" si="8"/>
        <v>23</v>
      </c>
      <c r="Y18" s="18">
        <f t="shared" si="8"/>
        <v>23</v>
      </c>
      <c r="Z18" s="19">
        <f t="shared" si="8"/>
        <v>23</v>
      </c>
      <c r="AA18" s="17">
        <f>Z18-Z22</f>
        <v>16</v>
      </c>
      <c r="AB18" s="18">
        <f>AA18</f>
        <v>16</v>
      </c>
      <c r="AC18" s="18">
        <f t="shared" ref="AC18:AG18" si="9">AB18</f>
        <v>16</v>
      </c>
      <c r="AD18" s="18">
        <f t="shared" si="9"/>
        <v>16</v>
      </c>
      <c r="AE18" s="18">
        <f t="shared" si="9"/>
        <v>16</v>
      </c>
      <c r="AF18" s="18">
        <f t="shared" si="9"/>
        <v>16</v>
      </c>
      <c r="AG18" s="19">
        <f t="shared" si="9"/>
        <v>16</v>
      </c>
      <c r="AH18" s="17">
        <f>AG18-AG22</f>
        <v>9</v>
      </c>
      <c r="AI18" s="18">
        <f>AH18</f>
        <v>9</v>
      </c>
      <c r="AJ18" s="18">
        <f t="shared" ref="AJ18:AN18" si="10">AI18</f>
        <v>9</v>
      </c>
      <c r="AK18" s="18">
        <f t="shared" si="10"/>
        <v>9</v>
      </c>
      <c r="AL18" s="18">
        <f t="shared" si="10"/>
        <v>9</v>
      </c>
      <c r="AM18" s="18">
        <f t="shared" si="10"/>
        <v>9</v>
      </c>
      <c r="AN18" s="19">
        <f t="shared" si="10"/>
        <v>9</v>
      </c>
      <c r="AO18" s="17">
        <f>AN18-AN22</f>
        <v>2</v>
      </c>
      <c r="AP18" s="19">
        <f>AO18</f>
        <v>2</v>
      </c>
      <c r="AQ18" s="2"/>
      <c r="AR18" s="17">
        <v>31</v>
      </c>
      <c r="AS18" s="18">
        <f>AR18</f>
        <v>31</v>
      </c>
      <c r="AT18" s="18">
        <f t="shared" ref="AT18:AV18" si="11">AS18</f>
        <v>31</v>
      </c>
      <c r="AU18" s="18">
        <f t="shared" si="11"/>
        <v>31</v>
      </c>
      <c r="AV18" s="19">
        <f t="shared" si="11"/>
        <v>31</v>
      </c>
      <c r="AW18" s="17">
        <f>AV18-AV22</f>
        <v>26</v>
      </c>
      <c r="AX18" s="18">
        <f>AW18</f>
        <v>26</v>
      </c>
      <c r="AY18" s="18">
        <f t="shared" ref="AY18:BC18" si="12">AX18</f>
        <v>26</v>
      </c>
      <c r="AZ18" s="18">
        <f t="shared" si="12"/>
        <v>26</v>
      </c>
      <c r="BA18" s="18">
        <f t="shared" si="12"/>
        <v>26</v>
      </c>
      <c r="BB18" s="18">
        <f t="shared" si="12"/>
        <v>26</v>
      </c>
      <c r="BC18" s="19">
        <f t="shared" si="12"/>
        <v>26</v>
      </c>
      <c r="BD18" s="17">
        <f>BC18-BC22</f>
        <v>19</v>
      </c>
      <c r="BE18" s="18">
        <f>BD18</f>
        <v>19</v>
      </c>
      <c r="BF18" s="18">
        <f t="shared" ref="BF18:BJ18" si="13">BE18</f>
        <v>19</v>
      </c>
      <c r="BG18" s="18">
        <f t="shared" si="13"/>
        <v>19</v>
      </c>
      <c r="BH18" s="18">
        <f t="shared" si="13"/>
        <v>19</v>
      </c>
      <c r="BI18" s="18">
        <f t="shared" si="13"/>
        <v>19</v>
      </c>
      <c r="BJ18" s="19">
        <f t="shared" si="13"/>
        <v>19</v>
      </c>
      <c r="BK18" s="17">
        <f>BJ18-BJ22</f>
        <v>12</v>
      </c>
      <c r="BL18" s="18">
        <f>BK18</f>
        <v>12</v>
      </c>
      <c r="BM18" s="18">
        <f t="shared" ref="BM18:BQ18" si="14">BL18</f>
        <v>12</v>
      </c>
      <c r="BN18" s="18">
        <f t="shared" si="14"/>
        <v>12</v>
      </c>
      <c r="BO18" s="18">
        <f t="shared" si="14"/>
        <v>12</v>
      </c>
      <c r="BP18" s="18">
        <f t="shared" si="14"/>
        <v>12</v>
      </c>
      <c r="BQ18" s="19">
        <f t="shared" si="14"/>
        <v>12</v>
      </c>
      <c r="BR18" s="17">
        <f>BQ18-BQ22</f>
        <v>5</v>
      </c>
      <c r="BS18" s="18">
        <f>BR18</f>
        <v>5</v>
      </c>
      <c r="BT18" s="18">
        <f t="shared" ref="BT18:BV18" si="15">BS18</f>
        <v>5</v>
      </c>
      <c r="BU18" s="18">
        <f t="shared" si="15"/>
        <v>5</v>
      </c>
      <c r="BV18" s="19">
        <f t="shared" si="15"/>
        <v>5</v>
      </c>
      <c r="BW18" s="2"/>
    </row>
    <row r="19" spans="11:75" x14ac:dyDescent="0.2">
      <c r="K19" s="5" t="s">
        <v>7</v>
      </c>
      <c r="L19" s="2"/>
      <c r="M19" s="17">
        <v>7</v>
      </c>
      <c r="N19" s="18">
        <v>6</v>
      </c>
      <c r="O19" s="18">
        <v>5</v>
      </c>
      <c r="P19" s="18">
        <v>4</v>
      </c>
      <c r="Q19" s="18">
        <v>3</v>
      </c>
      <c r="R19" s="18">
        <v>2</v>
      </c>
      <c r="S19" s="19">
        <v>1</v>
      </c>
      <c r="T19" s="17">
        <v>7</v>
      </c>
      <c r="U19" s="18">
        <v>6</v>
      </c>
      <c r="V19" s="18">
        <v>5</v>
      </c>
      <c r="W19" s="18">
        <v>4</v>
      </c>
      <c r="X19" s="18">
        <v>3</v>
      </c>
      <c r="Y19" s="18">
        <v>2</v>
      </c>
      <c r="Z19" s="19">
        <v>1</v>
      </c>
      <c r="AA19" s="17">
        <v>7</v>
      </c>
      <c r="AB19" s="18">
        <v>6</v>
      </c>
      <c r="AC19" s="18">
        <v>5</v>
      </c>
      <c r="AD19" s="18">
        <v>4</v>
      </c>
      <c r="AE19" s="18">
        <v>3</v>
      </c>
      <c r="AF19" s="18">
        <v>2</v>
      </c>
      <c r="AG19" s="19">
        <v>1</v>
      </c>
      <c r="AH19" s="17">
        <v>7</v>
      </c>
      <c r="AI19" s="18">
        <v>6</v>
      </c>
      <c r="AJ19" s="18">
        <v>5</v>
      </c>
      <c r="AK19" s="18">
        <v>4</v>
      </c>
      <c r="AL19" s="18">
        <v>3</v>
      </c>
      <c r="AM19" s="18">
        <v>2</v>
      </c>
      <c r="AN19" s="19">
        <v>1</v>
      </c>
      <c r="AO19" s="17">
        <v>2</v>
      </c>
      <c r="AP19" s="19">
        <v>1</v>
      </c>
      <c r="AQ19" s="2"/>
      <c r="AR19" s="17">
        <v>5</v>
      </c>
      <c r="AS19" s="18">
        <v>4</v>
      </c>
      <c r="AT19" s="18">
        <v>3</v>
      </c>
      <c r="AU19" s="18">
        <v>2</v>
      </c>
      <c r="AV19" s="19">
        <v>1</v>
      </c>
      <c r="AW19" s="17">
        <v>7</v>
      </c>
      <c r="AX19" s="18">
        <v>6</v>
      </c>
      <c r="AY19" s="18">
        <v>5</v>
      </c>
      <c r="AZ19" s="18">
        <v>4</v>
      </c>
      <c r="BA19" s="18">
        <v>3</v>
      </c>
      <c r="BB19" s="18">
        <v>2</v>
      </c>
      <c r="BC19" s="19">
        <v>1</v>
      </c>
      <c r="BD19" s="17">
        <v>7</v>
      </c>
      <c r="BE19" s="18">
        <v>6</v>
      </c>
      <c r="BF19" s="18">
        <v>5</v>
      </c>
      <c r="BG19" s="18">
        <v>4</v>
      </c>
      <c r="BH19" s="18">
        <v>3</v>
      </c>
      <c r="BI19" s="18">
        <v>2</v>
      </c>
      <c r="BJ19" s="19">
        <v>1</v>
      </c>
      <c r="BK19" s="17">
        <v>7</v>
      </c>
      <c r="BL19" s="18">
        <v>6</v>
      </c>
      <c r="BM19" s="18">
        <v>5</v>
      </c>
      <c r="BN19" s="18">
        <v>4</v>
      </c>
      <c r="BO19" s="18">
        <v>3</v>
      </c>
      <c r="BP19" s="18">
        <v>2</v>
      </c>
      <c r="BQ19" s="19">
        <v>1</v>
      </c>
      <c r="BR19" s="17">
        <v>5</v>
      </c>
      <c r="BS19" s="18">
        <v>4</v>
      </c>
      <c r="BT19" s="18">
        <v>3</v>
      </c>
      <c r="BU19" s="18">
        <v>2</v>
      </c>
      <c r="BV19" s="19">
        <v>1</v>
      </c>
      <c r="BW19" s="2"/>
    </row>
    <row r="20" spans="11:75" x14ac:dyDescent="0.2">
      <c r="K20" s="5" t="s">
        <v>8</v>
      </c>
      <c r="L20" s="2"/>
      <c r="M20" s="20">
        <f>ROUNDDOWN(((M16-M17)/M18*M22),2)</f>
        <v>700</v>
      </c>
      <c r="N20" s="21">
        <f t="shared" ref="N20:BV20" si="16">ROUNDDOWN(((N16-N17)/N18*N22),2)</f>
        <v>700</v>
      </c>
      <c r="O20" s="21">
        <f t="shared" si="16"/>
        <v>700</v>
      </c>
      <c r="P20" s="21">
        <f t="shared" si="16"/>
        <v>700</v>
      </c>
      <c r="Q20" s="21">
        <f t="shared" si="16"/>
        <v>700</v>
      </c>
      <c r="R20" s="21">
        <f t="shared" si="16"/>
        <v>700</v>
      </c>
      <c r="S20" s="22">
        <f t="shared" si="16"/>
        <v>700</v>
      </c>
      <c r="T20" s="20">
        <f t="shared" si="16"/>
        <v>700</v>
      </c>
      <c r="U20" s="21">
        <f t="shared" si="16"/>
        <v>700</v>
      </c>
      <c r="V20" s="21">
        <f t="shared" si="16"/>
        <v>700</v>
      </c>
      <c r="W20" s="21">
        <f t="shared" si="16"/>
        <v>700</v>
      </c>
      <c r="X20" s="21">
        <f t="shared" si="16"/>
        <v>700</v>
      </c>
      <c r="Y20" s="21">
        <f t="shared" si="16"/>
        <v>700</v>
      </c>
      <c r="Z20" s="22">
        <f t="shared" si="16"/>
        <v>700</v>
      </c>
      <c r="AA20" s="20">
        <f t="shared" si="16"/>
        <v>724.92</v>
      </c>
      <c r="AB20" s="21">
        <f t="shared" si="16"/>
        <v>724.92</v>
      </c>
      <c r="AC20" s="21">
        <f t="shared" si="16"/>
        <v>724.92</v>
      </c>
      <c r="AD20" s="21">
        <f t="shared" si="16"/>
        <v>724.92</v>
      </c>
      <c r="AE20" s="21">
        <f t="shared" si="16"/>
        <v>724.92</v>
      </c>
      <c r="AF20" s="21">
        <f t="shared" si="16"/>
        <v>724.92</v>
      </c>
      <c r="AG20" s="22">
        <f t="shared" si="16"/>
        <v>724.92</v>
      </c>
      <c r="AH20" s="20">
        <f t="shared" si="16"/>
        <v>690.58</v>
      </c>
      <c r="AI20" s="21">
        <f t="shared" si="16"/>
        <v>690.58</v>
      </c>
      <c r="AJ20" s="21">
        <f t="shared" si="16"/>
        <v>690.58</v>
      </c>
      <c r="AK20" s="21">
        <f t="shared" si="16"/>
        <v>690.58</v>
      </c>
      <c r="AL20" s="21">
        <f t="shared" si="16"/>
        <v>690.58</v>
      </c>
      <c r="AM20" s="21">
        <f t="shared" si="16"/>
        <v>690.58</v>
      </c>
      <c r="AN20" s="22">
        <f t="shared" si="16"/>
        <v>690.58</v>
      </c>
      <c r="AO20" s="20">
        <f t="shared" si="16"/>
        <v>296.02</v>
      </c>
      <c r="AP20" s="22">
        <f t="shared" si="16"/>
        <v>296.02</v>
      </c>
      <c r="AQ20" s="7"/>
      <c r="AR20" s="20">
        <f>ROUNDDOWN(((AR16-AR17)/AR18*AR22),2)</f>
        <v>483.87</v>
      </c>
      <c r="AS20" s="21">
        <f t="shared" si="16"/>
        <v>483.87</v>
      </c>
      <c r="AT20" s="21">
        <f t="shared" si="16"/>
        <v>483.87</v>
      </c>
      <c r="AU20" s="21">
        <f t="shared" si="16"/>
        <v>483.87</v>
      </c>
      <c r="AV20" s="22">
        <f t="shared" si="16"/>
        <v>483.87</v>
      </c>
      <c r="AW20" s="20">
        <f t="shared" si="16"/>
        <v>664.32</v>
      </c>
      <c r="AX20" s="21">
        <f t="shared" si="16"/>
        <v>664.32</v>
      </c>
      <c r="AY20" s="21">
        <f t="shared" si="16"/>
        <v>664.32</v>
      </c>
      <c r="AZ20" s="21">
        <f t="shared" si="16"/>
        <v>664.32</v>
      </c>
      <c r="BA20" s="21">
        <f t="shared" si="16"/>
        <v>664.32</v>
      </c>
      <c r="BB20" s="21">
        <f t="shared" si="16"/>
        <v>664.32</v>
      </c>
      <c r="BC20" s="22">
        <f t="shared" si="16"/>
        <v>664.32</v>
      </c>
      <c r="BD20" s="20">
        <f t="shared" si="16"/>
        <v>631.01</v>
      </c>
      <c r="BE20" s="21">
        <f t="shared" si="16"/>
        <v>631.01</v>
      </c>
      <c r="BF20" s="21">
        <f t="shared" si="16"/>
        <v>631.01</v>
      </c>
      <c r="BG20" s="21">
        <f t="shared" si="16"/>
        <v>631.01</v>
      </c>
      <c r="BH20" s="21">
        <f t="shared" si="16"/>
        <v>631.01</v>
      </c>
      <c r="BI20" s="21">
        <f t="shared" si="16"/>
        <v>631.01</v>
      </c>
      <c r="BJ20" s="22">
        <f t="shared" si="16"/>
        <v>631.01</v>
      </c>
      <c r="BK20" s="20">
        <f t="shared" si="16"/>
        <v>999.11</v>
      </c>
      <c r="BL20" s="21">
        <f t="shared" si="16"/>
        <v>999.11</v>
      </c>
      <c r="BM20" s="21">
        <f t="shared" si="16"/>
        <v>999.11</v>
      </c>
      <c r="BN20" s="21">
        <f t="shared" si="16"/>
        <v>999.11</v>
      </c>
      <c r="BO20" s="21">
        <f t="shared" si="16"/>
        <v>999.11</v>
      </c>
      <c r="BP20" s="21">
        <f t="shared" si="16"/>
        <v>999.11</v>
      </c>
      <c r="BQ20" s="22">
        <f t="shared" si="16"/>
        <v>999.11</v>
      </c>
      <c r="BR20" s="20">
        <f t="shared" si="16"/>
        <v>1712.76</v>
      </c>
      <c r="BS20" s="21">
        <f t="shared" si="16"/>
        <v>1712.76</v>
      </c>
      <c r="BT20" s="21">
        <f t="shared" si="16"/>
        <v>1712.76</v>
      </c>
      <c r="BU20" s="21">
        <f t="shared" si="16"/>
        <v>1712.76</v>
      </c>
      <c r="BV20" s="22">
        <f t="shared" si="16"/>
        <v>1712.76</v>
      </c>
      <c r="BW20" s="2"/>
    </row>
    <row r="21" spans="11:75" x14ac:dyDescent="0.2">
      <c r="K21" s="5" t="s">
        <v>9</v>
      </c>
      <c r="L21" s="2"/>
      <c r="M21" s="20">
        <f>ROUNDDOWN(((M20-M23)/M19),2)</f>
        <v>100</v>
      </c>
      <c r="N21" s="21">
        <f t="shared" ref="N21:BV21" si="17">ROUNDDOWN(((N20-N23)/N19),2)</f>
        <v>100</v>
      </c>
      <c r="O21" s="21">
        <f t="shared" si="17"/>
        <v>105</v>
      </c>
      <c r="P21" s="21">
        <f t="shared" si="17"/>
        <v>125</v>
      </c>
      <c r="Q21" s="21">
        <f t="shared" si="17"/>
        <v>136.66</v>
      </c>
      <c r="R21" s="21">
        <f t="shared" si="17"/>
        <v>55</v>
      </c>
      <c r="S21" s="22">
        <f t="shared" si="17"/>
        <v>10</v>
      </c>
      <c r="T21" s="20">
        <f>ROUNDDOWN(((T20-T23)/T19),2)</f>
        <v>100</v>
      </c>
      <c r="U21" s="21">
        <f t="shared" si="17"/>
        <v>116.66</v>
      </c>
      <c r="V21" s="21">
        <f t="shared" si="17"/>
        <v>131</v>
      </c>
      <c r="W21" s="21">
        <f t="shared" si="17"/>
        <v>154.19999999999999</v>
      </c>
      <c r="X21" s="21">
        <f t="shared" si="17"/>
        <v>105.6</v>
      </c>
      <c r="Y21" s="21">
        <f t="shared" si="17"/>
        <v>152.13</v>
      </c>
      <c r="Z21" s="22">
        <f t="shared" si="17"/>
        <v>56.97</v>
      </c>
      <c r="AA21" s="20">
        <f t="shared" si="17"/>
        <v>103.56</v>
      </c>
      <c r="AB21" s="21">
        <f t="shared" si="17"/>
        <v>108.8</v>
      </c>
      <c r="AC21" s="21">
        <f t="shared" si="17"/>
        <v>121.25</v>
      </c>
      <c r="AD21" s="21">
        <f t="shared" si="17"/>
        <v>126.56</v>
      </c>
      <c r="AE21" s="21">
        <f t="shared" si="17"/>
        <v>135.41999999999999</v>
      </c>
      <c r="AF21" s="21">
        <f t="shared" si="17"/>
        <v>135.41999999999999</v>
      </c>
      <c r="AG21" s="22">
        <f t="shared" si="17"/>
        <v>70.83</v>
      </c>
      <c r="AH21" s="20">
        <f t="shared" si="17"/>
        <v>98.65</v>
      </c>
      <c r="AI21" s="21">
        <f t="shared" si="17"/>
        <v>98.43</v>
      </c>
      <c r="AJ21" s="21">
        <f t="shared" si="17"/>
        <v>118.11</v>
      </c>
      <c r="AK21" s="21">
        <f t="shared" si="17"/>
        <v>144.47</v>
      </c>
      <c r="AL21" s="21">
        <f t="shared" si="17"/>
        <v>171.23</v>
      </c>
      <c r="AM21" s="21">
        <f t="shared" si="17"/>
        <v>106.84</v>
      </c>
      <c r="AN21" s="22">
        <f t="shared" si="17"/>
        <v>113.69</v>
      </c>
      <c r="AO21" s="20">
        <f t="shared" si="17"/>
        <v>148.01</v>
      </c>
      <c r="AP21" s="22">
        <f t="shared" si="17"/>
        <v>117.11</v>
      </c>
      <c r="AQ21" s="7"/>
      <c r="AR21" s="20">
        <f t="shared" si="17"/>
        <v>96.77</v>
      </c>
      <c r="AS21" s="21">
        <f t="shared" si="17"/>
        <v>106.74</v>
      </c>
      <c r="AT21" s="21">
        <f t="shared" si="17"/>
        <v>141.21</v>
      </c>
      <c r="AU21" s="21">
        <f t="shared" si="17"/>
        <v>11.82</v>
      </c>
      <c r="AV21" s="22">
        <f t="shared" si="17"/>
        <v>23.65</v>
      </c>
      <c r="AW21" s="20">
        <f t="shared" si="17"/>
        <v>94.9</v>
      </c>
      <c r="AX21" s="21">
        <f t="shared" si="17"/>
        <v>107.88</v>
      </c>
      <c r="AY21" s="21">
        <f t="shared" si="17"/>
        <v>124.46</v>
      </c>
      <c r="AZ21" s="21">
        <f t="shared" si="17"/>
        <v>132.38999999999999</v>
      </c>
      <c r="BA21" s="21">
        <f t="shared" si="17"/>
        <v>169.86</v>
      </c>
      <c r="BB21" s="21">
        <f t="shared" si="17"/>
        <v>104.79</v>
      </c>
      <c r="BC21" s="22">
        <f t="shared" si="17"/>
        <v>-90.41</v>
      </c>
      <c r="BD21" s="20">
        <f t="shared" si="17"/>
        <v>90.14</v>
      </c>
      <c r="BE21" s="21">
        <f t="shared" si="17"/>
        <v>105.16</v>
      </c>
      <c r="BF21" s="21">
        <f t="shared" si="17"/>
        <v>126.2</v>
      </c>
      <c r="BG21" s="21">
        <f t="shared" si="17"/>
        <v>157.75</v>
      </c>
      <c r="BH21" s="21">
        <f t="shared" si="17"/>
        <v>210.33</v>
      </c>
      <c r="BI21" s="21">
        <f t="shared" si="17"/>
        <v>315.5</v>
      </c>
      <c r="BJ21" s="22">
        <f t="shared" si="17"/>
        <v>631.01</v>
      </c>
      <c r="BK21" s="20">
        <f t="shared" si="17"/>
        <v>142.72999999999999</v>
      </c>
      <c r="BL21" s="21">
        <f t="shared" si="17"/>
        <v>166.51</v>
      </c>
      <c r="BM21" s="21">
        <f t="shared" si="17"/>
        <v>199.82</v>
      </c>
      <c r="BN21" s="21">
        <f t="shared" si="17"/>
        <v>249.77</v>
      </c>
      <c r="BO21" s="21">
        <f t="shared" si="17"/>
        <v>333.03</v>
      </c>
      <c r="BP21" s="21">
        <f t="shared" si="17"/>
        <v>499.55</v>
      </c>
      <c r="BQ21" s="22">
        <f t="shared" si="17"/>
        <v>999.11</v>
      </c>
      <c r="BR21" s="20">
        <f t="shared" si="17"/>
        <v>342.55</v>
      </c>
      <c r="BS21" s="21">
        <f t="shared" si="17"/>
        <v>428.19</v>
      </c>
      <c r="BT21" s="21">
        <f t="shared" si="17"/>
        <v>570.91999999999996</v>
      </c>
      <c r="BU21" s="21">
        <f t="shared" si="17"/>
        <v>856.38</v>
      </c>
      <c r="BV21" s="22">
        <f t="shared" si="17"/>
        <v>1712.76</v>
      </c>
      <c r="BW21" s="2"/>
    </row>
    <row r="22" spans="11:75" x14ac:dyDescent="0.2">
      <c r="K22" s="5" t="s">
        <v>11</v>
      </c>
      <c r="L22" s="2"/>
      <c r="M22" s="17">
        <f>M19</f>
        <v>7</v>
      </c>
      <c r="N22" s="18">
        <f>M22</f>
        <v>7</v>
      </c>
      <c r="O22" s="18">
        <f t="shared" ref="O22:S22" si="18">N22</f>
        <v>7</v>
      </c>
      <c r="P22" s="18">
        <f t="shared" si="18"/>
        <v>7</v>
      </c>
      <c r="Q22" s="18">
        <f t="shared" si="18"/>
        <v>7</v>
      </c>
      <c r="R22" s="18">
        <f t="shared" si="18"/>
        <v>7</v>
      </c>
      <c r="S22" s="19">
        <f t="shared" si="18"/>
        <v>7</v>
      </c>
      <c r="T22" s="17">
        <f>T19</f>
        <v>7</v>
      </c>
      <c r="U22" s="18">
        <f>T22</f>
        <v>7</v>
      </c>
      <c r="V22" s="18">
        <f t="shared" ref="V22:Z22" si="19">U22</f>
        <v>7</v>
      </c>
      <c r="W22" s="18">
        <f t="shared" si="19"/>
        <v>7</v>
      </c>
      <c r="X22" s="18">
        <f t="shared" si="19"/>
        <v>7</v>
      </c>
      <c r="Y22" s="18">
        <f t="shared" si="19"/>
        <v>7</v>
      </c>
      <c r="Z22" s="19">
        <f t="shared" si="19"/>
        <v>7</v>
      </c>
      <c r="AA22" s="17">
        <f>AA19</f>
        <v>7</v>
      </c>
      <c r="AB22" s="18">
        <f>AA22</f>
        <v>7</v>
      </c>
      <c r="AC22" s="18">
        <f t="shared" ref="AC22:AG22" si="20">AB22</f>
        <v>7</v>
      </c>
      <c r="AD22" s="18">
        <f t="shared" si="20"/>
        <v>7</v>
      </c>
      <c r="AE22" s="18">
        <f t="shared" si="20"/>
        <v>7</v>
      </c>
      <c r="AF22" s="18">
        <f t="shared" si="20"/>
        <v>7</v>
      </c>
      <c r="AG22" s="19">
        <f t="shared" si="20"/>
        <v>7</v>
      </c>
      <c r="AH22" s="17">
        <f>AH19</f>
        <v>7</v>
      </c>
      <c r="AI22" s="18">
        <f>AH22</f>
        <v>7</v>
      </c>
      <c r="AJ22" s="18">
        <f t="shared" ref="AJ22:AN22" si="21">AI22</f>
        <v>7</v>
      </c>
      <c r="AK22" s="18">
        <f t="shared" si="21"/>
        <v>7</v>
      </c>
      <c r="AL22" s="18">
        <f t="shared" si="21"/>
        <v>7</v>
      </c>
      <c r="AM22" s="18">
        <f t="shared" si="21"/>
        <v>7</v>
      </c>
      <c r="AN22" s="19">
        <f t="shared" si="21"/>
        <v>7</v>
      </c>
      <c r="AO22" s="17">
        <f>AO19</f>
        <v>2</v>
      </c>
      <c r="AP22" s="19">
        <f>AO22</f>
        <v>2</v>
      </c>
      <c r="AQ22" s="2"/>
      <c r="AR22" s="17">
        <v>5</v>
      </c>
      <c r="AS22" s="18">
        <f>AR22</f>
        <v>5</v>
      </c>
      <c r="AT22" s="18">
        <f t="shared" ref="AT22:AV22" si="22">AS22</f>
        <v>5</v>
      </c>
      <c r="AU22" s="18">
        <f t="shared" si="22"/>
        <v>5</v>
      </c>
      <c r="AV22" s="19">
        <f t="shared" si="22"/>
        <v>5</v>
      </c>
      <c r="AW22" s="17">
        <v>7</v>
      </c>
      <c r="AX22" s="18">
        <f>AW22</f>
        <v>7</v>
      </c>
      <c r="AY22" s="18">
        <f t="shared" ref="AY22:BC22" si="23">AX22</f>
        <v>7</v>
      </c>
      <c r="AZ22" s="18">
        <f t="shared" si="23"/>
        <v>7</v>
      </c>
      <c r="BA22" s="18">
        <f t="shared" si="23"/>
        <v>7</v>
      </c>
      <c r="BB22" s="18">
        <f t="shared" si="23"/>
        <v>7</v>
      </c>
      <c r="BC22" s="19">
        <f t="shared" si="23"/>
        <v>7</v>
      </c>
      <c r="BD22" s="17">
        <v>7</v>
      </c>
      <c r="BE22" s="18">
        <f>BD22</f>
        <v>7</v>
      </c>
      <c r="BF22" s="18">
        <f t="shared" ref="BF22:BJ22" si="24">BE22</f>
        <v>7</v>
      </c>
      <c r="BG22" s="18">
        <f t="shared" si="24"/>
        <v>7</v>
      </c>
      <c r="BH22" s="18">
        <f t="shared" si="24"/>
        <v>7</v>
      </c>
      <c r="BI22" s="18">
        <f t="shared" si="24"/>
        <v>7</v>
      </c>
      <c r="BJ22" s="19">
        <f t="shared" si="24"/>
        <v>7</v>
      </c>
      <c r="BK22" s="17">
        <v>7</v>
      </c>
      <c r="BL22" s="18">
        <f>BK22</f>
        <v>7</v>
      </c>
      <c r="BM22" s="18">
        <f t="shared" ref="BM22:BQ22" si="25">BL22</f>
        <v>7</v>
      </c>
      <c r="BN22" s="18">
        <f t="shared" si="25"/>
        <v>7</v>
      </c>
      <c r="BO22" s="18">
        <f t="shared" si="25"/>
        <v>7</v>
      </c>
      <c r="BP22" s="18">
        <f t="shared" si="25"/>
        <v>7</v>
      </c>
      <c r="BQ22" s="19">
        <f t="shared" si="25"/>
        <v>7</v>
      </c>
      <c r="BR22" s="17">
        <v>5</v>
      </c>
      <c r="BS22" s="18">
        <f>BR22</f>
        <v>5</v>
      </c>
      <c r="BT22" s="18">
        <f t="shared" ref="BT22:BV22" si="26">BS22</f>
        <v>5</v>
      </c>
      <c r="BU22" s="18">
        <f t="shared" si="26"/>
        <v>5</v>
      </c>
      <c r="BV22" s="19">
        <f t="shared" si="26"/>
        <v>5</v>
      </c>
      <c r="BW22" s="2"/>
    </row>
    <row r="23" spans="11:75" x14ac:dyDescent="0.2">
      <c r="K23" s="5" t="s">
        <v>12</v>
      </c>
      <c r="L23" s="2"/>
      <c r="M23" s="17">
        <v>0</v>
      </c>
      <c r="N23" s="18">
        <f>SUM(M25)</f>
        <v>100</v>
      </c>
      <c r="O23" s="18">
        <f>SUM(M25:N25)</f>
        <v>175</v>
      </c>
      <c r="P23" s="18">
        <f>SUM(M25:O25)</f>
        <v>200</v>
      </c>
      <c r="Q23" s="18">
        <f>SUM(M25:P25)</f>
        <v>290</v>
      </c>
      <c r="R23" s="18">
        <f>SUM(M25:Q25)</f>
        <v>590</v>
      </c>
      <c r="S23" s="19">
        <f>SUM(M25:R25)</f>
        <v>690</v>
      </c>
      <c r="T23" s="17">
        <v>0</v>
      </c>
      <c r="U23" s="18">
        <f>SUM(T25)</f>
        <v>0</v>
      </c>
      <c r="V23" s="18">
        <f>SUM(T25:U25)</f>
        <v>45</v>
      </c>
      <c r="W23" s="18">
        <f>SUM(T25:V25)</f>
        <v>83.2</v>
      </c>
      <c r="X23" s="18">
        <f>SUM(T25:W25)</f>
        <v>383.2</v>
      </c>
      <c r="Y23" s="18">
        <f>SUM(T25:X25)</f>
        <v>395.72999999999996</v>
      </c>
      <c r="Z23" s="19">
        <f>SUM(T25:Y25)</f>
        <v>643.03</v>
      </c>
      <c r="AA23" s="17">
        <v>0</v>
      </c>
      <c r="AB23" s="18">
        <f>SUM(AA25)</f>
        <v>72.11</v>
      </c>
      <c r="AC23" s="18">
        <f>SUM(AA25:AB25)</f>
        <v>118.67</v>
      </c>
      <c r="AD23" s="18">
        <f>SUM(AA25:AC25)</f>
        <v>218.67000000000002</v>
      </c>
      <c r="AE23" s="18">
        <f>SUM(AA25:AD25)</f>
        <v>318.66000000000003</v>
      </c>
      <c r="AF23" s="18">
        <f>SUM(AA25:AE25)</f>
        <v>454.08000000000004</v>
      </c>
      <c r="AG23" s="19">
        <f>SUM(AA25:AF25)</f>
        <v>654.08000000000004</v>
      </c>
      <c r="AH23" s="17">
        <v>0</v>
      </c>
      <c r="AI23" s="18">
        <f>SUM(AH25)</f>
        <v>100</v>
      </c>
      <c r="AJ23" s="18">
        <f>SUM(AH25:AI25)</f>
        <v>100</v>
      </c>
      <c r="AK23" s="18">
        <f>SUM(AH25:AJ25)</f>
        <v>112.67</v>
      </c>
      <c r="AL23" s="18">
        <f>SUM(AH25:AK25)</f>
        <v>176.89</v>
      </c>
      <c r="AM23" s="18">
        <f>SUM(AH25:AL25)</f>
        <v>476.89</v>
      </c>
      <c r="AN23" s="19">
        <f>SUM(AH25:AM25)</f>
        <v>576.89</v>
      </c>
      <c r="AO23" s="17">
        <v>0</v>
      </c>
      <c r="AP23" s="19">
        <f>SUM(AO25)</f>
        <v>178.91</v>
      </c>
      <c r="AQ23" s="2"/>
      <c r="AR23" s="17">
        <v>0</v>
      </c>
      <c r="AS23" s="18">
        <f>SUM(AR25)</f>
        <v>56.91</v>
      </c>
      <c r="AT23" s="18">
        <f>SUM(AR25:AS25)</f>
        <v>60.22</v>
      </c>
      <c r="AU23" s="18">
        <f>SUM(AR25:AT25)</f>
        <v>460.22</v>
      </c>
      <c r="AV23" s="19">
        <f>SUM(AR25:AU25)</f>
        <v>460.22</v>
      </c>
      <c r="AW23" s="17">
        <v>0</v>
      </c>
      <c r="AX23" s="18">
        <f>SUM(AW25)</f>
        <v>17</v>
      </c>
      <c r="AY23" s="18">
        <f>SUM(AW25:AX25)</f>
        <v>42</v>
      </c>
      <c r="AZ23" s="18">
        <f>SUM(AW25:AY25)</f>
        <v>134.74</v>
      </c>
      <c r="BA23" s="18">
        <f>SUM(AW25:AZ25)</f>
        <v>154.73000000000002</v>
      </c>
      <c r="BB23" s="18">
        <f>SUM(AW25:BA25)</f>
        <v>454.73</v>
      </c>
      <c r="BC23" s="19">
        <f>SUM(AW25:BB25)</f>
        <v>754.73</v>
      </c>
      <c r="BD23" s="17">
        <v>0</v>
      </c>
      <c r="BE23" s="18">
        <f>SUM(BD25)</f>
        <v>0</v>
      </c>
      <c r="BF23" s="18">
        <f>SUM(BD25:BE25)</f>
        <v>0</v>
      </c>
      <c r="BG23" s="18">
        <f>SUM(BD25:BF25)</f>
        <v>0</v>
      </c>
      <c r="BH23" s="18">
        <f>SUM(BD25:BG25)</f>
        <v>0</v>
      </c>
      <c r="BI23" s="18">
        <f>SUM(BD25:BH25)</f>
        <v>0</v>
      </c>
      <c r="BJ23" s="19">
        <f>SUM(BD25:BI25)</f>
        <v>0</v>
      </c>
      <c r="BK23" s="17">
        <v>0</v>
      </c>
      <c r="BL23" s="18">
        <f>SUM(BK25)</f>
        <v>0</v>
      </c>
      <c r="BM23" s="18">
        <f>SUM(BK25:BL25)</f>
        <v>0</v>
      </c>
      <c r="BN23" s="18">
        <f>SUM(BK25:BM25)</f>
        <v>0</v>
      </c>
      <c r="BO23" s="18">
        <f>SUM(BK25:BN25)</f>
        <v>0</v>
      </c>
      <c r="BP23" s="18">
        <f>SUM(BK25:BO25)</f>
        <v>0</v>
      </c>
      <c r="BQ23" s="19">
        <f>SUM(BK25:BP25)</f>
        <v>0</v>
      </c>
      <c r="BR23" s="17">
        <v>0</v>
      </c>
      <c r="BS23" s="18">
        <f>SUM(BR25)</f>
        <v>0</v>
      </c>
      <c r="BT23" s="18">
        <f>SUM(BR25:BS25)</f>
        <v>0</v>
      </c>
      <c r="BU23" s="18">
        <f>SUM(BR25:BT25)</f>
        <v>0</v>
      </c>
      <c r="BV23" s="19">
        <f>SUM(BR25:BU25)</f>
        <v>0</v>
      </c>
      <c r="BW23" s="2"/>
    </row>
    <row r="24" spans="11:75" ht="5" customHeight="1" x14ac:dyDescent="0.2">
      <c r="L24" s="2"/>
      <c r="M24" s="23"/>
      <c r="N24" s="24"/>
      <c r="O24" s="24"/>
      <c r="P24" s="24"/>
      <c r="Q24" s="24"/>
      <c r="R24" s="24"/>
      <c r="S24" s="25"/>
      <c r="T24" s="23"/>
      <c r="U24" s="24"/>
      <c r="V24" s="24"/>
      <c r="W24" s="24"/>
      <c r="X24" s="24"/>
      <c r="Y24" s="24"/>
      <c r="Z24" s="25"/>
      <c r="AA24" s="23"/>
      <c r="AB24" s="24"/>
      <c r="AC24" s="24"/>
      <c r="AD24" s="24"/>
      <c r="AE24" s="24"/>
      <c r="AF24" s="24"/>
      <c r="AG24" s="25"/>
      <c r="AH24" s="23"/>
      <c r="AI24" s="24"/>
      <c r="AJ24" s="24"/>
      <c r="AK24" s="24"/>
      <c r="AL24" s="24"/>
      <c r="AM24" s="24"/>
      <c r="AN24" s="25"/>
      <c r="AO24" s="23"/>
      <c r="AP24" s="25"/>
      <c r="AQ24" s="2"/>
      <c r="AR24" s="23"/>
      <c r="AS24" s="24"/>
      <c r="AT24" s="24"/>
      <c r="AU24" s="24"/>
      <c r="AV24" s="25"/>
      <c r="AW24" s="23"/>
      <c r="AX24" s="24"/>
      <c r="AY24" s="24"/>
      <c r="AZ24" s="24"/>
      <c r="BA24" s="24"/>
      <c r="BB24" s="24"/>
      <c r="BC24" s="25"/>
      <c r="BD24" s="23"/>
      <c r="BE24" s="24"/>
      <c r="BF24" s="24"/>
      <c r="BG24" s="24"/>
      <c r="BH24" s="24"/>
      <c r="BI24" s="24"/>
      <c r="BJ24" s="25"/>
      <c r="BK24" s="23"/>
      <c r="BL24" s="24"/>
      <c r="BM24" s="24"/>
      <c r="BN24" s="24"/>
      <c r="BO24" s="24"/>
      <c r="BP24" s="24"/>
      <c r="BQ24" s="25"/>
      <c r="BR24" s="23"/>
      <c r="BS24" s="24"/>
      <c r="BT24" s="24"/>
      <c r="BU24" s="24"/>
      <c r="BV24" s="25"/>
      <c r="BW24" s="2"/>
    </row>
    <row r="25" spans="11:75" x14ac:dyDescent="0.2">
      <c r="K25" s="6" t="s">
        <v>25</v>
      </c>
      <c r="L25" s="2"/>
      <c r="M25" s="29">
        <v>100</v>
      </c>
      <c r="N25" s="30">
        <v>75</v>
      </c>
      <c r="O25" s="30">
        <v>25</v>
      </c>
      <c r="P25" s="30">
        <v>90</v>
      </c>
      <c r="Q25" s="30">
        <v>300</v>
      </c>
      <c r="R25" s="30">
        <v>100</v>
      </c>
      <c r="S25" s="31">
        <v>10</v>
      </c>
      <c r="T25" s="29">
        <v>0</v>
      </c>
      <c r="U25" s="30">
        <v>45</v>
      </c>
      <c r="V25" s="30">
        <v>38.200000000000003</v>
      </c>
      <c r="W25" s="30">
        <v>300</v>
      </c>
      <c r="X25" s="30">
        <v>12.53</v>
      </c>
      <c r="Y25" s="30">
        <v>247.3</v>
      </c>
      <c r="Z25" s="31">
        <v>0</v>
      </c>
      <c r="AA25" s="29">
        <v>72.11</v>
      </c>
      <c r="AB25" s="30">
        <v>46.56</v>
      </c>
      <c r="AC25" s="30">
        <v>100</v>
      </c>
      <c r="AD25" s="30">
        <v>99.99</v>
      </c>
      <c r="AE25" s="30">
        <v>135.41999999999999</v>
      </c>
      <c r="AF25" s="30">
        <v>200</v>
      </c>
      <c r="AG25" s="31">
        <v>114.99</v>
      </c>
      <c r="AH25" s="29">
        <v>100</v>
      </c>
      <c r="AI25" s="30">
        <v>0</v>
      </c>
      <c r="AJ25" s="30">
        <v>12.67</v>
      </c>
      <c r="AK25" s="30">
        <v>64.22</v>
      </c>
      <c r="AL25" s="30">
        <v>300</v>
      </c>
      <c r="AM25" s="30">
        <v>100</v>
      </c>
      <c r="AN25" s="31">
        <v>14.99</v>
      </c>
      <c r="AO25" s="29">
        <v>178.91</v>
      </c>
      <c r="AP25" s="31">
        <v>13.4</v>
      </c>
      <c r="AQ25" s="32"/>
      <c r="AR25" s="29">
        <v>56.91</v>
      </c>
      <c r="AS25" s="30">
        <v>3.31</v>
      </c>
      <c r="AT25" s="30">
        <v>400</v>
      </c>
      <c r="AU25" s="30">
        <v>0</v>
      </c>
      <c r="AV25" s="31">
        <v>72.290000000000006</v>
      </c>
      <c r="AW25" s="29">
        <v>17</v>
      </c>
      <c r="AX25" s="30">
        <v>25</v>
      </c>
      <c r="AY25" s="30">
        <v>92.74</v>
      </c>
      <c r="AZ25" s="30">
        <v>19.989999999999998</v>
      </c>
      <c r="BA25" s="30">
        <v>300</v>
      </c>
      <c r="BB25" s="30">
        <v>300</v>
      </c>
      <c r="BC25" s="31">
        <v>0</v>
      </c>
      <c r="BD25" s="29">
        <v>0</v>
      </c>
      <c r="BE25" s="30">
        <v>0</v>
      </c>
      <c r="BF25" s="30">
        <v>0</v>
      </c>
      <c r="BG25" s="30">
        <v>0</v>
      </c>
      <c r="BH25" s="30">
        <v>0</v>
      </c>
      <c r="BI25" s="30">
        <v>0</v>
      </c>
      <c r="BJ25" s="31">
        <v>0</v>
      </c>
      <c r="BK25" s="29">
        <v>0</v>
      </c>
      <c r="BL25" s="30">
        <v>0</v>
      </c>
      <c r="BM25" s="30">
        <v>0</v>
      </c>
      <c r="BN25" s="30">
        <v>0</v>
      </c>
      <c r="BO25" s="30">
        <v>0</v>
      </c>
      <c r="BP25" s="30">
        <v>0</v>
      </c>
      <c r="BQ25" s="31">
        <v>0</v>
      </c>
      <c r="BR25" s="29">
        <v>0</v>
      </c>
      <c r="BS25" s="30">
        <v>0</v>
      </c>
      <c r="BT25" s="30">
        <v>0</v>
      </c>
      <c r="BU25" s="30">
        <v>0</v>
      </c>
      <c r="BV25" s="31">
        <v>0</v>
      </c>
      <c r="BW25" s="2"/>
    </row>
    <row r="26" spans="11:75" ht="5" customHeight="1" x14ac:dyDescent="0.2"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</sheetData>
  <mergeCells count="21">
    <mergeCell ref="E7:K7"/>
    <mergeCell ref="E2:K2"/>
    <mergeCell ref="E3:K3"/>
    <mergeCell ref="E4:K4"/>
    <mergeCell ref="E5:K5"/>
    <mergeCell ref="E6:K6"/>
    <mergeCell ref="M13:S13"/>
    <mergeCell ref="T13:Z13"/>
    <mergeCell ref="AA13:AG13"/>
    <mergeCell ref="AH13:AN13"/>
    <mergeCell ref="AO13:AP13"/>
    <mergeCell ref="E8:K8"/>
    <mergeCell ref="E9:K9"/>
    <mergeCell ref="E10:K10"/>
    <mergeCell ref="M12:AP12"/>
    <mergeCell ref="AR12:BV12"/>
    <mergeCell ref="AR13:AV13"/>
    <mergeCell ref="AW13:BC13"/>
    <mergeCell ref="BD13:BJ13"/>
    <mergeCell ref="BK13:BQ13"/>
    <mergeCell ref="BR13:BV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What can I spend 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2021-10-13T13:05:22Z</dcterms:created>
  <dcterms:modified xsi:type="dcterms:W3CDTF">2021-10-15T13:54:39Z</dcterms:modified>
</cp:coreProperties>
</file>